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2810" activeTab="1"/>
  </bookViews>
  <sheets>
    <sheet name="Staff Effort" sheetId="1" r:id="rId1"/>
    <sheet name=" Staff Costs" sheetId="2" r:id="rId2"/>
  </sheets>
  <externalReferences>
    <externalReference r:id="rId5"/>
    <externalReference r:id="rId6"/>
  </externalReferences>
  <definedNames>
    <definedName name="_xlnm.Print_Area" localSheetId="1">' Staff Costs'!$A$1:$E$6</definedName>
  </definedNames>
  <calcPr fullCalcOnLoad="1"/>
</workbook>
</file>

<file path=xl/sharedStrings.xml><?xml version="1.0" encoding="utf-8"?>
<sst xmlns="http://schemas.openxmlformats.org/spreadsheetml/2006/main" count="28" uniqueCount="22">
  <si>
    <t>Direct Staff Costs</t>
  </si>
  <si>
    <t xml:space="preserve">PPD </t>
  </si>
  <si>
    <t xml:space="preserve">(A)ED  </t>
  </si>
  <si>
    <t>(T)ID</t>
  </si>
  <si>
    <t>Total</t>
  </si>
  <si>
    <t xml:space="preserve">Project Code </t>
  </si>
  <si>
    <t>Staff Effort</t>
  </si>
  <si>
    <t>Total SY pa</t>
  </si>
  <si>
    <t>SY are average for the year, based on current booking patterns</t>
  </si>
  <si>
    <t>Note:</t>
  </si>
  <si>
    <t>FD31700</t>
  </si>
  <si>
    <t>FD31720</t>
  </si>
  <si>
    <t>CCLRC STAFF EFFORT (SY) - CALICE</t>
  </si>
  <si>
    <t>Calice</t>
  </si>
  <si>
    <t>CCLRC STAFF COSTS - CALICE</t>
  </si>
  <si>
    <t>Total Calice</t>
  </si>
  <si>
    <t>OTF (PPD)</t>
  </si>
  <si>
    <t>OTF (TD)</t>
  </si>
  <si>
    <t>OTF</t>
  </si>
  <si>
    <t>Assumes constant SY's throughout 04/05, incorporates estimated pay award</t>
  </si>
  <si>
    <r>
      <t>AS AT:</t>
    </r>
    <r>
      <rPr>
        <b/>
        <sz val="10"/>
        <rFont val="Arial"/>
        <family val="2"/>
      </rPr>
      <t>31.5.04</t>
    </r>
  </si>
  <si>
    <r>
      <t>AS AT</t>
    </r>
    <r>
      <rPr>
        <b/>
        <sz val="10"/>
        <rFont val="Arial"/>
        <family val="2"/>
      </rPr>
      <t>: 31.5.04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</si>
</sst>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ffEffortCaliceMa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ffcostsCaliceMayWOHea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0.75</v>
          </cell>
          <cell r="D4">
            <v>0.45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7080.835410000001</v>
          </cell>
        </row>
        <row r="7">
          <cell r="D7">
            <v>6936.1855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13" sqref="E13"/>
    </sheetView>
  </sheetViews>
  <sheetFormatPr defaultColWidth="9.140625" defaultRowHeight="12.75"/>
  <cols>
    <col min="1" max="1" width="16.8515625" style="0" customWidth="1"/>
    <col min="5" max="5" width="10.8515625" style="0" bestFit="1" customWidth="1"/>
  </cols>
  <sheetData>
    <row r="1" spans="1:5" ht="12.75">
      <c r="A1" s="16" t="s">
        <v>6</v>
      </c>
      <c r="B1" s="17" t="s">
        <v>20</v>
      </c>
      <c r="C1" s="18"/>
      <c r="D1" s="17"/>
      <c r="E1" s="1"/>
    </row>
    <row r="2" spans="1:5" ht="13.5" thickBot="1">
      <c r="A2" s="19" t="s">
        <v>12</v>
      </c>
      <c r="B2" s="17"/>
      <c r="C2" s="17"/>
      <c r="D2" s="17"/>
      <c r="E2" s="1"/>
    </row>
    <row r="3" spans="1:9" ht="13.5" thickBot="1">
      <c r="A3" s="6" t="s">
        <v>5</v>
      </c>
      <c r="B3" s="7" t="s">
        <v>1</v>
      </c>
      <c r="C3" s="7" t="s">
        <v>2</v>
      </c>
      <c r="D3" s="7" t="s">
        <v>3</v>
      </c>
      <c r="E3" s="8" t="s">
        <v>7</v>
      </c>
      <c r="F3" s="2"/>
      <c r="G3" s="2"/>
      <c r="H3" s="2"/>
      <c r="I3" s="2"/>
    </row>
    <row r="4" spans="1:9" ht="13.5" thickBot="1">
      <c r="A4" s="6" t="s">
        <v>10</v>
      </c>
      <c r="B4" s="7">
        <f>'[1]Sheet1'!$B$4</f>
        <v>0.75</v>
      </c>
      <c r="C4" s="7">
        <v>0</v>
      </c>
      <c r="D4" s="7">
        <v>0</v>
      </c>
      <c r="E4" s="8">
        <f>SUM(B4:D4)</f>
        <v>0.75</v>
      </c>
      <c r="F4" s="2"/>
      <c r="G4" s="2"/>
      <c r="H4" s="2"/>
      <c r="I4" s="2"/>
    </row>
    <row r="5" spans="1:9" ht="13.5" thickBot="1">
      <c r="A5" s="6" t="s">
        <v>11</v>
      </c>
      <c r="B5" s="7">
        <v>0</v>
      </c>
      <c r="C5" s="7">
        <v>0</v>
      </c>
      <c r="D5" s="7">
        <f>'[1]Sheet1'!$D$4</f>
        <v>0.45</v>
      </c>
      <c r="E5" s="8">
        <f>SUM(B5:D5)</f>
        <v>0.45</v>
      </c>
      <c r="F5" s="2"/>
      <c r="G5" s="2"/>
      <c r="H5" s="2"/>
      <c r="I5" s="2"/>
    </row>
    <row r="6" spans="1:5" ht="13.5" thickBot="1">
      <c r="A6" s="6" t="s">
        <v>13</v>
      </c>
      <c r="B6" s="7">
        <f>SUM(B4:B5)</f>
        <v>0.75</v>
      </c>
      <c r="C6" s="7">
        <f>SUM(C4:C5)</f>
        <v>0</v>
      </c>
      <c r="D6" s="7">
        <f>SUM(D4:D5)</f>
        <v>0.45</v>
      </c>
      <c r="E6" s="8">
        <f>SUM(E4:E5)</f>
        <v>1.2</v>
      </c>
    </row>
    <row r="8" ht="12.75">
      <c r="A8" s="15" t="s">
        <v>9</v>
      </c>
    </row>
    <row r="9" ht="12.75">
      <c r="A9" s="15" t="s">
        <v>8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tabSelected="1" workbookViewId="0" topLeftCell="A1">
      <selection activeCell="G9" sqref="G9"/>
    </sheetView>
  </sheetViews>
  <sheetFormatPr defaultColWidth="9.140625" defaultRowHeight="12.75"/>
  <cols>
    <col min="1" max="1" width="16.57421875" style="0" bestFit="1" customWidth="1"/>
    <col min="2" max="2" width="11.57421875" style="0" customWidth="1"/>
    <col min="3" max="3" width="11.140625" style="0" customWidth="1"/>
    <col min="4" max="4" width="10.7109375" style="0" customWidth="1"/>
    <col min="5" max="5" width="12.28125" style="0" customWidth="1"/>
    <col min="6" max="6" width="11.00390625" style="0" customWidth="1"/>
    <col min="7" max="7" width="11.28125" style="0" customWidth="1"/>
  </cols>
  <sheetData>
    <row r="1" spans="1:5" ht="12.75">
      <c r="A1" s="16" t="s">
        <v>0</v>
      </c>
      <c r="B1" s="17" t="s">
        <v>21</v>
      </c>
      <c r="C1" s="18"/>
      <c r="D1" s="17"/>
      <c r="E1" s="1"/>
    </row>
    <row r="2" spans="1:5" s="14" customFormat="1" ht="13.5" thickBot="1">
      <c r="A2" s="19" t="s">
        <v>14</v>
      </c>
      <c r="B2" s="18"/>
      <c r="C2" s="18"/>
      <c r="D2" s="13"/>
      <c r="E2" s="13"/>
    </row>
    <row r="3" spans="1:7" ht="60" customHeight="1" thickBot="1">
      <c r="A3" s="6" t="s">
        <v>5</v>
      </c>
      <c r="B3" s="7" t="s">
        <v>1</v>
      </c>
      <c r="C3" s="7" t="s">
        <v>2</v>
      </c>
      <c r="D3" s="7" t="s">
        <v>3</v>
      </c>
      <c r="E3" s="8" t="s">
        <v>4</v>
      </c>
      <c r="F3" s="20" t="s">
        <v>16</v>
      </c>
      <c r="G3" s="21" t="s">
        <v>17</v>
      </c>
    </row>
    <row r="4" spans="1:7" ht="13.5" thickBot="1">
      <c r="A4" s="11" t="s">
        <v>10</v>
      </c>
      <c r="B4" s="25">
        <f>'[2]Sheet1'!$B$5</f>
        <v>7080.835410000001</v>
      </c>
      <c r="C4" s="25">
        <v>0</v>
      </c>
      <c r="D4" s="25">
        <v>0</v>
      </c>
      <c r="E4" s="26">
        <f>SUM(B4:D4)</f>
        <v>7080.835410000001</v>
      </c>
      <c r="F4" s="24">
        <f>B4/2*3+9*(B4/2*1.03)</f>
        <v>43440.92524035</v>
      </c>
      <c r="G4" s="24">
        <f>(C4+D4)*3+(C4+D4)*8*1.03</f>
        <v>0</v>
      </c>
    </row>
    <row r="5" spans="1:7" ht="13.5" thickBot="1">
      <c r="A5" s="12" t="s">
        <v>11</v>
      </c>
      <c r="B5" s="27">
        <v>0</v>
      </c>
      <c r="C5" s="27">
        <v>0</v>
      </c>
      <c r="D5" s="27">
        <f>'[2]Sheet1'!$D$7</f>
        <v>6936.1855</v>
      </c>
      <c r="E5" s="28">
        <f>SUM(B5:D5)</f>
        <v>6936.1855</v>
      </c>
      <c r="F5" s="24">
        <f>B5*3+9*(B5*1.03)</f>
        <v>0</v>
      </c>
      <c r="G5" s="24">
        <f>(C5+D5)/2*3+(C5+D5)/2*9*1.03</f>
        <v>42553.498042499996</v>
      </c>
    </row>
    <row r="6" spans="1:245" s="4" customFormat="1" ht="13.5" thickBot="1">
      <c r="A6" s="6" t="s">
        <v>15</v>
      </c>
      <c r="B6" s="10">
        <f aca="true" t="shared" si="0" ref="B6:G6">SUM(B4:B5)</f>
        <v>7080.835410000001</v>
      </c>
      <c r="C6" s="10">
        <f t="shared" si="0"/>
        <v>0</v>
      </c>
      <c r="D6" s="10">
        <f t="shared" si="0"/>
        <v>6936.1855</v>
      </c>
      <c r="E6" s="9">
        <f t="shared" si="0"/>
        <v>14017.02091</v>
      </c>
      <c r="F6" s="23">
        <f t="shared" si="0"/>
        <v>43440.92524035</v>
      </c>
      <c r="G6" s="22">
        <f t="shared" si="0"/>
        <v>42553.498042499996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9" ht="12.75">
      <c r="A9" s="15" t="s">
        <v>18</v>
      </c>
    </row>
    <row r="10" ht="12.75">
      <c r="A10" s="15" t="s">
        <v>19</v>
      </c>
    </row>
  </sheetData>
  <sheetProtection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cp:lastPrinted>2003-07-25T12:57:31Z</cp:lastPrinted>
  <dcterms:created xsi:type="dcterms:W3CDTF">2003-07-23T10:13:03Z</dcterms:created>
  <dcterms:modified xsi:type="dcterms:W3CDTF">2004-06-08T15:30:39Z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2011971387</vt:i4>
  </property>
  <property fmtid="{D5CDD505-2E9C-101B-9397-08002B2CF9AE}" pid="4" name="_EmailSubje">
    <vt:lpwstr>Staff effort/costs Calice May</vt:lpwstr>
  </property>
  <property fmtid="{D5CDD505-2E9C-101B-9397-08002B2CF9AE}" pid="5" name="_AuthorEma">
    <vt:lpwstr>R.E.Belton@rl.ac.uk</vt:lpwstr>
  </property>
  <property fmtid="{D5CDD505-2E9C-101B-9397-08002B2CF9AE}" pid="6" name="_AuthorEmailDisplayNa">
    <vt:lpwstr>Belton, RE (Rachel) </vt:lpwstr>
  </property>
</Properties>
</file>